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4080" windowHeight="790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J78" i="4" l="1"/>
  <c r="J58" i="4"/>
  <c r="J53" i="4"/>
  <c r="J28" i="4" l="1"/>
  <c r="J18" i="4"/>
  <c r="J48" i="4" l="1"/>
  <c r="G53" i="4" l="1"/>
  <c r="G44" i="4"/>
  <c r="G41" i="4"/>
  <c r="G42" i="4"/>
  <c r="J23" i="4" l="1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I58" i="4" l="1"/>
  <c r="I53" i="4"/>
  <c r="I23" i="4"/>
  <c r="J43" i="4" l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G43" i="4" s="1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<sst xmlns="http://schemas.openxmlformats.org/spreadsheetml/2006/main" count="143" uniqueCount="52">
  <si>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</si>
  <si>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</si>
  <si>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</si>
  <si>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</si>
  <si>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</si>
  <si>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</si>
  <si>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</si>
  <si>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</si>
  <si>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</si>
  <si>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</si>
  <si>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</si>
  <si>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</si>
  <si>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</si>
  <si>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</si>
  <si>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</si>
  <si>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</si>
  <si>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</si>
  <si>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</si>
  <si>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</si>
  <si>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</si>
  <si>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</si>
  <si>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2.2</t>
  </si>
  <si>
    <t>2.1</t>
  </si>
  <si>
    <t>2.3</t>
  </si>
  <si>
    <t>2.4</t>
  </si>
  <si>
    <t>3.1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</si>
  <si>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</si>
  <si>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</si>
  <si>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</si>
  <si>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</si>
  <si>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</si>
  <si>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</si>
  <si>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</si>
  <si>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</si>
  <si>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</si>
  <si>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</si>
  <si>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</si>
  <si>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</si>
  <si>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</si>
  <si>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</si>
  <si>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</si>
  <si>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</si>
  <si>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</si>
  <si>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</si>
  <si>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</si>
  <si>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</si>
  <si>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</si>
  <si>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</si>
  <si>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</si>
  <si>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</si>
  <si>
    <t>1.5</t>
  </si>
  <si>
    <t xml:space="preserve">проект 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</si>
</sst>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22" zoomScale="90" zoomScaleNormal="90" zoomScaleSheetLayoutView="90" workbookViewId="0">
      <selection activeCell="H7" sqref="H7:M7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4" width="11.140625" style="8" bestFit="1" customWidth="1"/>
    <col min="15" max="15" width="11.42578125" style="8" customWidth="1"/>
    <col min="16" max="16" width="11.85546875" style="8" customWidth="1"/>
    <col min="17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80" t="s">
        <v>51</v>
      </c>
      <c r="H1" s="80"/>
      <c r="I1" s="80"/>
      <c r="J1" s="80"/>
      <c r="K1" s="80"/>
      <c r="L1" s="80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86" t="s">
        <v>44</v>
      </c>
      <c r="H2" s="87"/>
      <c r="I2" s="87"/>
      <c r="J2" s="87"/>
      <c r="K2" s="87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81" t="s">
        <v>26</v>
      </c>
      <c r="E4" s="82"/>
      <c r="F4" s="82"/>
      <c r="G4" s="82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81" t="s">
        <v>27</v>
      </c>
      <c r="F5" s="81"/>
      <c r="G5" s="85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58" t="s">
        <v>12</v>
      </c>
      <c r="C7" s="60" t="s">
        <v>8</v>
      </c>
      <c r="D7" s="83" t="s">
        <v>0</v>
      </c>
      <c r="E7" s="83" t="s">
        <v>9</v>
      </c>
      <c r="F7" s="83" t="s">
        <v>10</v>
      </c>
      <c r="G7" s="83" t="s">
        <v>11</v>
      </c>
      <c r="H7" s="88"/>
      <c r="I7" s="89"/>
      <c r="J7" s="89"/>
      <c r="K7" s="89"/>
      <c r="L7" s="89"/>
      <c r="M7" s="90"/>
      <c r="O7" s="15"/>
      <c r="P7" s="15"/>
      <c r="Q7" s="15"/>
    </row>
    <row r="8" spans="2:17" ht="14.25" customHeight="1" x14ac:dyDescent="0.2">
      <c r="B8" s="59"/>
      <c r="C8" s="61"/>
      <c r="D8" s="84"/>
      <c r="E8" s="84"/>
      <c r="F8" s="84"/>
      <c r="G8" s="84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50" t="s">
        <v>1</v>
      </c>
      <c r="C10" s="66" t="s">
        <v>14</v>
      </c>
      <c r="D10" s="50" t="s">
        <v>48</v>
      </c>
      <c r="E10" s="50" t="s">
        <v>40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50"/>
      <c r="C11" s="67"/>
      <c r="D11" s="50"/>
      <c r="E11" s="50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50"/>
      <c r="C12" s="67"/>
      <c r="D12" s="50"/>
      <c r="E12" s="50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50"/>
      <c r="C13" s="67"/>
      <c r="D13" s="50"/>
      <c r="E13" s="50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50"/>
      <c r="C14" s="68"/>
      <c r="D14" s="50"/>
      <c r="E14" s="50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2" t="s">
        <v>17</v>
      </c>
      <c r="C15" s="63" t="s">
        <v>29</v>
      </c>
      <c r="D15" s="73" t="s">
        <v>48</v>
      </c>
      <c r="E15" s="46" t="s">
        <v>40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2"/>
      <c r="C16" s="64"/>
      <c r="D16" s="74"/>
      <c r="E16" s="46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2"/>
      <c r="C17" s="64"/>
      <c r="D17" s="74"/>
      <c r="E17" s="46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2"/>
      <c r="C18" s="64"/>
      <c r="D18" s="74"/>
      <c r="E18" s="46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44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2"/>
      <c r="C19" s="65"/>
      <c r="D19" s="75"/>
      <c r="E19" s="46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2" t="s">
        <v>18</v>
      </c>
      <c r="C20" s="58" t="s">
        <v>30</v>
      </c>
      <c r="D20" s="58" t="s">
        <v>48</v>
      </c>
      <c r="E20" s="46" t="s">
        <v>40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2"/>
      <c r="C21" s="69"/>
      <c r="D21" s="69"/>
      <c r="E21" s="46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2"/>
      <c r="C22" s="69"/>
      <c r="D22" s="69"/>
      <c r="E22" s="46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2"/>
      <c r="C23" s="69"/>
      <c r="D23" s="69"/>
      <c r="E23" s="46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2"/>
      <c r="C24" s="70"/>
      <c r="D24" s="70"/>
      <c r="E24" s="46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76" t="s">
        <v>19</v>
      </c>
      <c r="C25" s="46" t="s">
        <v>31</v>
      </c>
      <c r="D25" s="58" t="s">
        <v>48</v>
      </c>
      <c r="E25" s="46" t="s">
        <v>40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77"/>
      <c r="C26" s="46"/>
      <c r="D26" s="69"/>
      <c r="E26" s="46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77"/>
      <c r="C27" s="46"/>
      <c r="D27" s="69"/>
      <c r="E27" s="46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77"/>
      <c r="C28" s="46"/>
      <c r="D28" s="69"/>
      <c r="E28" s="46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44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78"/>
      <c r="C29" s="46"/>
      <c r="D29" s="70"/>
      <c r="E29" s="46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2" t="s">
        <v>20</v>
      </c>
      <c r="C30" s="79" t="s">
        <v>32</v>
      </c>
      <c r="D30" s="58" t="s">
        <v>48</v>
      </c>
      <c r="E30" s="46" t="s">
        <v>40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2"/>
      <c r="C31" s="79"/>
      <c r="D31" s="69"/>
      <c r="E31" s="46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2"/>
      <c r="C32" s="79"/>
      <c r="D32" s="69"/>
      <c r="E32" s="46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2"/>
      <c r="C33" s="79"/>
      <c r="D33" s="69"/>
      <c r="E33" s="46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2"/>
      <c r="C34" s="79"/>
      <c r="D34" s="70"/>
      <c r="E34" s="46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76" t="s">
        <v>50</v>
      </c>
      <c r="C35" s="46" t="s">
        <v>33</v>
      </c>
      <c r="D35" s="58" t="s">
        <v>49</v>
      </c>
      <c r="E35" s="46" t="s">
        <v>40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77"/>
      <c r="C36" s="46"/>
      <c r="D36" s="69"/>
      <c r="E36" s="46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77"/>
      <c r="C37" s="46"/>
      <c r="D37" s="69"/>
      <c r="E37" s="46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77"/>
      <c r="C38" s="46"/>
      <c r="D38" s="69"/>
      <c r="E38" s="46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78"/>
      <c r="C39" s="46"/>
      <c r="D39" s="70"/>
      <c r="E39" s="46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50">
        <v>2</v>
      </c>
      <c r="C40" s="47" t="s">
        <v>15</v>
      </c>
      <c r="D40" s="50" t="s">
        <v>47</v>
      </c>
      <c r="E40" s="50" t="s">
        <v>41</v>
      </c>
      <c r="F40" s="25" t="s">
        <v>2</v>
      </c>
      <c r="G40" s="27">
        <f>G41+G42+G43+G44</f>
        <v>98072.3321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15890.896839999999</v>
      </c>
      <c r="K40" s="27">
        <f t="shared" si="16"/>
        <v>17225.927</v>
      </c>
      <c r="L40" s="27">
        <f t="shared" si="16"/>
        <v>17181.181</v>
      </c>
      <c r="M40" s="27">
        <f t="shared" ref="M40" si="17">M41+M42+M43+M44</f>
        <v>17878.427</v>
      </c>
    </row>
    <row r="41" spans="2:15" x14ac:dyDescent="0.2">
      <c r="B41" s="50"/>
      <c r="C41" s="71"/>
      <c r="D41" s="50"/>
      <c r="E41" s="50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50"/>
      <c r="C42" s="71"/>
      <c r="D42" s="50"/>
      <c r="E42" s="50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50"/>
      <c r="C43" s="71"/>
      <c r="D43" s="50"/>
      <c r="E43" s="50"/>
      <c r="F43" s="26" t="s">
        <v>5</v>
      </c>
      <c r="G43" s="27">
        <f>H43+I43+J43+K43+L43+M43</f>
        <v>98072.3321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15890.896839999999</v>
      </c>
      <c r="K43" s="27">
        <f t="shared" si="22"/>
        <v>17225.927</v>
      </c>
      <c r="L43" s="27">
        <f t="shared" si="22"/>
        <v>17181.181</v>
      </c>
      <c r="M43" s="27">
        <f t="shared" ref="M43" si="24">M48+M53+M58+M63</f>
        <v>17878.427</v>
      </c>
    </row>
    <row r="44" spans="2:15" ht="18" customHeight="1" x14ac:dyDescent="0.2">
      <c r="B44" s="50"/>
      <c r="C44" s="72"/>
      <c r="D44" s="50"/>
      <c r="E44" s="50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57" t="s">
        <v>22</v>
      </c>
      <c r="C45" s="46" t="s">
        <v>34</v>
      </c>
      <c r="D45" s="46" t="s">
        <v>48</v>
      </c>
      <c r="E45" s="46" t="s">
        <v>40</v>
      </c>
      <c r="F45" s="1" t="s">
        <v>2</v>
      </c>
      <c r="G45" s="24">
        <f>G46+G47+G48+G49</f>
        <v>1002.6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226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57"/>
      <c r="C46" s="46"/>
      <c r="D46" s="46"/>
      <c r="E46" s="46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57"/>
      <c r="C47" s="46"/>
      <c r="D47" s="46"/>
      <c r="E47" s="46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57"/>
      <c r="C48" s="46"/>
      <c r="D48" s="46"/>
      <c r="E48" s="46"/>
      <c r="F48" s="3" t="s">
        <v>5</v>
      </c>
      <c r="G48" s="24">
        <f t="shared" si="28"/>
        <v>1002.6</v>
      </c>
      <c r="H48" s="29">
        <f>105+39.7+55.9</f>
        <v>200.6</v>
      </c>
      <c r="I48" s="29">
        <f>120+6+48</f>
        <v>174</v>
      </c>
      <c r="J48" s="44">
        <f>176+30+20</f>
        <v>226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57"/>
      <c r="C49" s="46"/>
      <c r="D49" s="46"/>
      <c r="E49" s="46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57" t="s">
        <v>21</v>
      </c>
      <c r="C50" s="46" t="s">
        <v>35</v>
      </c>
      <c r="D50" s="46" t="s">
        <v>48</v>
      </c>
      <c r="E50" s="46" t="s">
        <v>40</v>
      </c>
      <c r="F50" s="1" t="s">
        <v>2</v>
      </c>
      <c r="G50" s="29">
        <f t="shared" ref="G50:L50" si="29">G51+G52+G53+G54</f>
        <v>104.56110000000001</v>
      </c>
      <c r="H50" s="29">
        <f t="shared" si="29"/>
        <v>16.77</v>
      </c>
      <c r="I50" s="29">
        <f t="shared" si="29"/>
        <v>10.337260000000001</v>
      </c>
      <c r="J50" s="24">
        <f t="shared" si="29"/>
        <v>25.053840000000001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57"/>
      <c r="C51" s="46"/>
      <c r="D51" s="46"/>
      <c r="E51" s="46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57"/>
      <c r="C52" s="46"/>
      <c r="D52" s="46"/>
      <c r="E52" s="46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57"/>
      <c r="C53" s="46"/>
      <c r="D53" s="46"/>
      <c r="E53" s="46"/>
      <c r="F53" s="3" t="s">
        <v>5</v>
      </c>
      <c r="G53" s="29">
        <f>H53+I53+J53+K53+L53+M53</f>
        <v>104.56110000000001</v>
      </c>
      <c r="H53" s="29">
        <v>16.77</v>
      </c>
      <c r="I53" s="29">
        <f>26.8-16.46274</f>
        <v>10.337260000000001</v>
      </c>
      <c r="J53" s="44">
        <f>26.8-1.74616</f>
        <v>25.053840000000001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57"/>
      <c r="C54" s="46"/>
      <c r="D54" s="46"/>
      <c r="E54" s="46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2" t="s">
        <v>23</v>
      </c>
      <c r="C55" s="51" t="s">
        <v>38</v>
      </c>
      <c r="D55" s="46" t="s">
        <v>47</v>
      </c>
      <c r="E55" s="46" t="s">
        <v>41</v>
      </c>
      <c r="F55" s="1" t="s">
        <v>2</v>
      </c>
      <c r="G55" s="34">
        <f t="shared" ref="G55:L55" si="32">G56+G57+G58+G59</f>
        <v>96745.171000000002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15589.842999999999</v>
      </c>
      <c r="K55" s="34">
        <f t="shared" si="32"/>
        <v>16948.726999999999</v>
      </c>
      <c r="L55" s="34">
        <f t="shared" si="32"/>
        <v>16903.981</v>
      </c>
      <c r="M55" s="34">
        <f t="shared" ref="M55" si="33">M56+M57+M58+M59</f>
        <v>17878.427</v>
      </c>
    </row>
    <row r="56" spans="2:16" ht="12.75" customHeight="1" x14ac:dyDescent="0.2">
      <c r="B56" s="62"/>
      <c r="C56" s="52"/>
      <c r="D56" s="46"/>
      <c r="E56" s="46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2"/>
      <c r="C57" s="52"/>
      <c r="D57" s="46"/>
      <c r="E57" s="46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2"/>
      <c r="C58" s="52"/>
      <c r="D58" s="46"/>
      <c r="E58" s="46"/>
      <c r="F58" s="2" t="s">
        <v>13</v>
      </c>
      <c r="G58" s="34">
        <f t="shared" si="34"/>
        <v>96745.171000000002</v>
      </c>
      <c r="H58" s="29">
        <f>13039.149+93.9+1044.147</f>
        <v>14177.196</v>
      </c>
      <c r="I58" s="42">
        <f>14478.373+940-300+128.624</f>
        <v>15246.996999999999</v>
      </c>
      <c r="J58" s="45">
        <f>15875.732+34.122-320.011</f>
        <v>15589.842999999999</v>
      </c>
      <c r="K58" s="45">
        <v>16948.726999999999</v>
      </c>
      <c r="L58" s="45">
        <v>16903.981</v>
      </c>
      <c r="M58" s="45">
        <v>17878.427</v>
      </c>
      <c r="N58" s="22"/>
      <c r="O58" s="12"/>
      <c r="P58" s="23"/>
    </row>
    <row r="59" spans="2:16" ht="13.5" customHeight="1" x14ac:dyDescent="0.2">
      <c r="B59" s="62"/>
      <c r="C59" s="53"/>
      <c r="D59" s="46"/>
      <c r="E59" s="46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57" t="s">
        <v>24</v>
      </c>
      <c r="C60" s="46" t="s">
        <v>39</v>
      </c>
      <c r="D60" s="46" t="s">
        <v>48</v>
      </c>
      <c r="E60" s="46" t="s">
        <v>40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57"/>
      <c r="C61" s="46"/>
      <c r="D61" s="46"/>
      <c r="E61" s="46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57"/>
      <c r="C62" s="46"/>
      <c r="D62" s="46"/>
      <c r="E62" s="46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57"/>
      <c r="C63" s="46"/>
      <c r="D63" s="46"/>
      <c r="E63" s="46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57"/>
      <c r="C64" s="46"/>
      <c r="D64" s="46"/>
      <c r="E64" s="46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50">
        <v>3</v>
      </c>
      <c r="C65" s="47" t="s">
        <v>16</v>
      </c>
      <c r="D65" s="50" t="s">
        <v>47</v>
      </c>
      <c r="E65" s="50" t="s">
        <v>45</v>
      </c>
      <c r="F65" s="25" t="s">
        <v>2</v>
      </c>
      <c r="G65" s="27">
        <f t="shared" ref="G65:L65" si="38">G66+G67+G68+G69</f>
        <v>3569.6570000000002</v>
      </c>
      <c r="H65" s="27">
        <f t="shared" si="38"/>
        <v>552.375</v>
      </c>
      <c r="I65" s="27">
        <f t="shared" si="38"/>
        <v>527.34199999999998</v>
      </c>
      <c r="J65" s="27">
        <f t="shared" si="38"/>
        <v>633.5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50"/>
      <c r="C66" s="48"/>
      <c r="D66" s="50"/>
      <c r="E66" s="50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50"/>
      <c r="C67" s="48"/>
      <c r="D67" s="50"/>
      <c r="E67" s="50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50"/>
      <c r="C68" s="48"/>
      <c r="D68" s="50"/>
      <c r="E68" s="50"/>
      <c r="F68" s="26" t="s">
        <v>5</v>
      </c>
      <c r="G68" s="27">
        <f t="shared" si="42"/>
        <v>3569.6570000000002</v>
      </c>
      <c r="H68" s="27">
        <f t="shared" si="43"/>
        <v>552.375</v>
      </c>
      <c r="I68" s="27">
        <f t="shared" si="43"/>
        <v>527.34199999999998</v>
      </c>
      <c r="J68" s="27">
        <f t="shared" si="43"/>
        <v>633.5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50"/>
      <c r="C69" s="49"/>
      <c r="D69" s="50"/>
      <c r="E69" s="50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57" t="s">
        <v>25</v>
      </c>
      <c r="C70" s="46" t="s">
        <v>36</v>
      </c>
      <c r="D70" s="46" t="s">
        <v>47</v>
      </c>
      <c r="E70" s="46" t="s">
        <v>45</v>
      </c>
      <c r="F70" s="1" t="s">
        <v>2</v>
      </c>
      <c r="G70" s="24">
        <f t="shared" ref="G70:J70" si="48">G71+G72+G73+G74</f>
        <v>3307.6370000000002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586.44000000000005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57"/>
      <c r="C71" s="46"/>
      <c r="D71" s="46"/>
      <c r="E71" s="46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57"/>
      <c r="C72" s="46"/>
      <c r="D72" s="46"/>
      <c r="E72" s="46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57"/>
      <c r="C73" s="46"/>
      <c r="D73" s="46"/>
      <c r="E73" s="46"/>
      <c r="F73" s="3" t="s">
        <v>5</v>
      </c>
      <c r="G73" s="24">
        <f t="shared" si="49"/>
        <v>3307.6370000000002</v>
      </c>
      <c r="H73" s="24">
        <f>490.644-8.269</f>
        <v>482.375</v>
      </c>
      <c r="I73" s="24">
        <v>482.38200000000001</v>
      </c>
      <c r="J73" s="44">
        <v>586.44000000000005</v>
      </c>
      <c r="K73" s="24">
        <v>585.48</v>
      </c>
      <c r="L73" s="24">
        <v>585.48</v>
      </c>
      <c r="M73" s="24">
        <v>585.48</v>
      </c>
      <c r="O73" s="12"/>
    </row>
    <row r="74" spans="2:17" ht="15" customHeight="1" x14ac:dyDescent="0.2">
      <c r="B74" s="57"/>
      <c r="C74" s="46"/>
      <c r="D74" s="46"/>
      <c r="E74" s="46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57" t="s">
        <v>28</v>
      </c>
      <c r="C75" s="46" t="s">
        <v>37</v>
      </c>
      <c r="D75" s="46" t="s">
        <v>48</v>
      </c>
      <c r="E75" s="46" t="s">
        <v>40</v>
      </c>
      <c r="F75" s="1" t="s">
        <v>2</v>
      </c>
      <c r="G75" s="24">
        <f>G76+G77+G78+G79</f>
        <v>262.02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47.06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57"/>
      <c r="C76" s="46"/>
      <c r="D76" s="46"/>
      <c r="E76" s="46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57"/>
      <c r="C77" s="46"/>
      <c r="D77" s="46"/>
      <c r="E77" s="46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57"/>
      <c r="C78" s="46"/>
      <c r="D78" s="46"/>
      <c r="E78" s="46"/>
      <c r="F78" s="3" t="s">
        <v>5</v>
      </c>
      <c r="G78" s="24">
        <f t="shared" si="52"/>
        <v>262.02</v>
      </c>
      <c r="H78" s="24">
        <f>100-30</f>
        <v>70</v>
      </c>
      <c r="I78" s="30">
        <f>100-13.5788-4.836-6-30.6252</f>
        <v>44.96</v>
      </c>
      <c r="J78" s="44">
        <f>100-30-4.68616-18.25384</f>
        <v>47.06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57"/>
      <c r="C79" s="46"/>
      <c r="D79" s="46"/>
      <c r="E79" s="46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55" t="s">
        <v>7</v>
      </c>
      <c r="C80" s="55"/>
      <c r="D80" s="55"/>
      <c r="E80" s="55"/>
      <c r="F80" s="1" t="s">
        <v>2</v>
      </c>
      <c r="G80" s="24">
        <f>G81+G82+G83+G84</f>
        <v>105200.76519999999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17260.928</v>
      </c>
      <c r="K80" s="24">
        <f t="shared" si="53"/>
        <v>18658.598999999998</v>
      </c>
      <c r="L80" s="24">
        <f t="shared" si="53"/>
        <v>18613.852999999999</v>
      </c>
      <c r="M80" s="24">
        <f t="shared" ref="M80" si="54">M81+M82+M83+M84</f>
        <v>18463.906999999999</v>
      </c>
      <c r="N80" s="33"/>
      <c r="O80" s="33"/>
      <c r="P80" s="33"/>
    </row>
    <row r="81" spans="2:16" x14ac:dyDescent="0.2">
      <c r="B81" s="55"/>
      <c r="C81" s="55"/>
      <c r="D81" s="55"/>
      <c r="E81" s="55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55"/>
      <c r="C82" s="55"/>
      <c r="D82" s="55"/>
      <c r="E82" s="55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  <c r="N82" s="33"/>
    </row>
    <row r="83" spans="2:16" x14ac:dyDescent="0.2">
      <c r="B83" s="55"/>
      <c r="C83" s="55"/>
      <c r="D83" s="55"/>
      <c r="E83" s="55"/>
      <c r="F83" s="3" t="s">
        <v>5</v>
      </c>
      <c r="G83" s="24">
        <f t="shared" si="56"/>
        <v>105200.76519999999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17260.928</v>
      </c>
      <c r="K83" s="24">
        <f t="shared" si="55"/>
        <v>18658.598999999998</v>
      </c>
      <c r="L83" s="24">
        <f t="shared" si="55"/>
        <v>18613.852999999999</v>
      </c>
      <c r="M83" s="24">
        <f t="shared" si="55"/>
        <v>18463.906999999999</v>
      </c>
    </row>
    <row r="84" spans="2:16" ht="12.75" customHeight="1" x14ac:dyDescent="0.2">
      <c r="B84" s="55"/>
      <c r="C84" s="55"/>
      <c r="D84" s="55"/>
      <c r="E84" s="55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56" t="s">
        <v>42</v>
      </c>
      <c r="C86" s="54"/>
      <c r="D86" s="54"/>
      <c r="E86" s="54"/>
      <c r="F86" s="54"/>
      <c r="G86" s="54"/>
    </row>
    <row r="87" spans="2:16" x14ac:dyDescent="0.2">
      <c r="B87" s="54" t="s">
        <v>43</v>
      </c>
      <c r="C87" s="54"/>
      <c r="D87" s="54"/>
      <c r="E87" s="54"/>
      <c r="F87" s="54"/>
      <c r="G87" s="54"/>
      <c r="I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46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G1:L1"/>
    <mergeCell ref="D4:G4"/>
    <mergeCell ref="G7:G8"/>
    <mergeCell ref="F7:F8"/>
    <mergeCell ref="E7:E8"/>
    <mergeCell ref="E5:G5"/>
    <mergeCell ref="D7:D8"/>
    <mergeCell ref="G2:K2"/>
    <mergeCell ref="H7:M7"/>
    <mergeCell ref="B25:B29"/>
    <mergeCell ref="B35:B39"/>
    <mergeCell ref="D30:D34"/>
    <mergeCell ref="D25:D29"/>
    <mergeCell ref="B30:B34"/>
    <mergeCell ref="D35:D39"/>
    <mergeCell ref="C30:C34"/>
    <mergeCell ref="C25:C29"/>
    <mergeCell ref="D10:D14"/>
    <mergeCell ref="E10:E14"/>
    <mergeCell ref="D20:D24"/>
    <mergeCell ref="E30:E34"/>
    <mergeCell ref="E15:E19"/>
    <mergeCell ref="D15:D19"/>
    <mergeCell ref="D40:D44"/>
    <mergeCell ref="E40:E44"/>
    <mergeCell ref="E35:E39"/>
    <mergeCell ref="E20:E24"/>
    <mergeCell ref="E25:E29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B7:B8"/>
    <mergeCell ref="C7:C8"/>
    <mergeCell ref="B20:B24"/>
    <mergeCell ref="C15:C19"/>
    <mergeCell ref="B10:B14"/>
    <mergeCell ref="B15:B19"/>
    <mergeCell ref="C10:C14"/>
    <mergeCell ref="C20:C24"/>
    <mergeCell ref="B87:G87"/>
    <mergeCell ref="B80:E84"/>
    <mergeCell ref="B86:G86"/>
    <mergeCell ref="D75:D79"/>
    <mergeCell ref="B75:B79"/>
    <mergeCell ref="E75:E79"/>
    <mergeCell ref="C75:C7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E45:E49"/>
    <mergeCell ref="D45:D49"/>
    <mergeCell ref="D60:D64"/>
    <mergeCell ref="D50:D54"/>
    <mergeCell ref="D55:D59"/>
    <mergeCell ref="E55:E59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2025-02-03T12:55:34Z</cp:lastPrinted>
  <dcterms:created xsi:type="dcterms:W3CDTF">2017-03-26T16:38:27Z</dcterms:created>
  <dcterms:modified xsi:type="dcterms:W3CDTF">2025-02-13T07:37:17Z</dcterms:modified>
</cp:coreProperties>
</file>